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B129" i="1"/>
  <c r="A129" i="1"/>
  <c r="L128" i="1"/>
  <c r="J128" i="1"/>
  <c r="J140" i="1" s="1"/>
  <c r="I128" i="1"/>
  <c r="I140" i="1" s="1"/>
  <c r="H128" i="1"/>
  <c r="H140" i="1" s="1"/>
  <c r="G128" i="1"/>
  <c r="G140" i="1" s="1"/>
  <c r="F128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8" i="1" s="1"/>
  <c r="G13" i="1"/>
  <c r="G24" i="1" s="1"/>
  <c r="G198" i="1" s="1"/>
  <c r="F13" i="1"/>
  <c r="F24" i="1" s="1"/>
  <c r="J198" i="1" l="1"/>
  <c r="I198" i="1"/>
  <c r="L140" i="1"/>
  <c r="L198" i="1" s="1"/>
  <c r="F140" i="1"/>
  <c r="F198" i="1" s="1"/>
</calcChain>
</file>

<file path=xl/sharedStrings.xml><?xml version="1.0" encoding="utf-8"?>
<sst xmlns="http://schemas.openxmlformats.org/spreadsheetml/2006/main" count="293" uniqueCount="107">
  <si>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</si>
  <si>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</si>
  <si>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</si>
  <si>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</si>
  <si>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</si>
  <si>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</si>
  <si>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</si>
  <si>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</si>
  <si>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</si>
  <si>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</si>
  <si>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</si>
  <si>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</si>
  <si>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</si>
  <si>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</si>
  <si>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</si>
  <si>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</si>
  <si>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</si>
  <si>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</si>
  <si>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</si>
  <si>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</si>
  <si>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</si>
  <si>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</si>
  <si>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</si>
  <si>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</si>
  <si>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</si>
  <si>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</si>
  <si>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</si>
  <si>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</si>
  <si>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</si>
  <si>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</si>
  <si>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</si>
  <si>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</si>
  <si>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</si>
  <si>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</si>
  <si>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</si>
  <si>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</si>
  <si>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</si>
  <si>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</si>
  <si>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Зразы с овощами из птицы с соусом</t>
  </si>
  <si>
    <t>Макароны отварные</t>
  </si>
  <si>
    <t>Огурцы соленые</t>
  </si>
  <si>
    <t xml:space="preserve">Напиток и варенья </t>
  </si>
  <si>
    <t>Хлеб пшеничный</t>
  </si>
  <si>
    <t>Яблоко свежее</t>
  </si>
  <si>
    <t>90\24</t>
  </si>
  <si>
    <t>Запеканка картофельная с мясом</t>
  </si>
  <si>
    <t>Капуста тушеная</t>
  </si>
  <si>
    <t>Компот из варенья яблочного</t>
  </si>
  <si>
    <t xml:space="preserve">Хлеб пшеничный </t>
  </si>
  <si>
    <t>Птица тушеная с овощами</t>
  </si>
  <si>
    <t>Каша пшеничная</t>
  </si>
  <si>
    <t>Морковь тушеная</t>
  </si>
  <si>
    <t>Компот из сухофруктов</t>
  </si>
  <si>
    <t>Сырник с морковья</t>
  </si>
  <si>
    <t>Варенье</t>
  </si>
  <si>
    <t>Чай с сахаром</t>
  </si>
  <si>
    <t>200\10</t>
  </si>
  <si>
    <t>Яйцо вареное</t>
  </si>
  <si>
    <t xml:space="preserve"> капуста тушеная</t>
  </si>
  <si>
    <t>1шт.</t>
  </si>
  <si>
    <t>Плов из птицы</t>
  </si>
  <si>
    <t>Свекла отварная</t>
  </si>
  <si>
    <t>Кофейный напиток</t>
  </si>
  <si>
    <t>90\180</t>
  </si>
  <si>
    <t>Жаркое по-домашнему</t>
  </si>
  <si>
    <t>180\9</t>
  </si>
  <si>
    <t>Рыба жареная под маринадом</t>
  </si>
  <si>
    <t>Картофельное пюре</t>
  </si>
  <si>
    <t>Свекла тушеная</t>
  </si>
  <si>
    <t>хлеб пшеничный</t>
  </si>
  <si>
    <t>Тефтели из птицы с соусом</t>
  </si>
  <si>
    <t>Икра кабачковая</t>
  </si>
  <si>
    <t>Какао на молоке сгущенном</t>
  </si>
  <si>
    <t>90\45</t>
  </si>
  <si>
    <t>Птица отварная (окорочок) с соусом</t>
  </si>
  <si>
    <t>Соус томатный</t>
  </si>
  <si>
    <t>Шницель из птицы с соусом</t>
  </si>
  <si>
    <t xml:space="preserve">Каша гречневая </t>
  </si>
  <si>
    <t>Огурец соленый</t>
  </si>
  <si>
    <t>90\50</t>
  </si>
  <si>
    <t>ТТК-27</t>
  </si>
  <si>
    <t>516-2004</t>
  </si>
  <si>
    <t>Пром.</t>
  </si>
  <si>
    <t>702-2004</t>
  </si>
  <si>
    <t>478-2004</t>
  </si>
  <si>
    <t>214-2004</t>
  </si>
  <si>
    <t>639-2004</t>
  </si>
  <si>
    <t>520-2004</t>
  </si>
  <si>
    <t>530-2004</t>
  </si>
  <si>
    <t>ТТК-49</t>
  </si>
  <si>
    <t>ТТК-115</t>
  </si>
  <si>
    <t>Табл.32</t>
  </si>
  <si>
    <t>692-2004</t>
  </si>
  <si>
    <t>ТТК-151</t>
  </si>
  <si>
    <t>685-2004</t>
  </si>
  <si>
    <t>ТТК-109</t>
  </si>
  <si>
    <t>ТТК-166</t>
  </si>
  <si>
    <t>220-2004</t>
  </si>
  <si>
    <t>359-2004</t>
  </si>
  <si>
    <t>694-2004</t>
  </si>
  <si>
    <t>ТТК-111</t>
  </si>
  <si>
    <t>587-2004</t>
  </si>
  <si>
    <t>ТТК-167</t>
  </si>
  <si>
    <t>ТТК-71</t>
  </si>
  <si>
    <t>Согласовал</t>
  </si>
  <si>
    <t>и.о. директора</t>
  </si>
  <si>
    <t>Усанова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</si>
</sst>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9" fontId="12" fillId="0" borderId="0" applyFill="0" applyBorder="0" applyAlignment="0" applyProtection="0"/>
  </cellStyleXfs>
  <cellXfs count="1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2" fillId="0" borderId="25" xfId="2" applyBorder="1"/>
    <xf numFmtId="0" fontId="12" fillId="0" borderId="25" xfId="2" applyBorder="1"/>
    <xf numFmtId="0" fontId="12" fillId="0" borderId="25" xfId="2" applyFont="1" applyBorder="1"/>
    <xf numFmtId="0" fontId="12" fillId="0" borderId="29" xfId="2" applyFont="1" applyBorder="1"/>
    <xf numFmtId="0" fontId="12" fillId="0" borderId="28" xfId="2" applyFont="1" applyBorder="1"/>
    <xf numFmtId="0" fontId="12" fillId="0" borderId="25" xfId="2" applyFont="1" applyBorder="1"/>
    <xf numFmtId="0" fontId="12" fillId="0" borderId="25" xfId="2" applyFont="1" applyBorder="1"/>
    <xf numFmtId="0" fontId="12" fillId="0" borderId="26" xfId="2" applyBorder="1"/>
    <xf numFmtId="0" fontId="12" fillId="0" borderId="26" xfId="2" applyFont="1" applyBorder="1"/>
    <xf numFmtId="0" fontId="12" fillId="0" borderId="26" xfId="2" applyBorder="1"/>
    <xf numFmtId="0" fontId="12" fillId="0" borderId="26" xfId="2" applyFont="1" applyBorder="1"/>
    <xf numFmtId="0" fontId="12" fillId="0" borderId="26" xfId="2" applyBorder="1"/>
    <xf numFmtId="0" fontId="12" fillId="0" borderId="26" xfId="2" applyFont="1" applyBorder="1"/>
    <xf numFmtId="0" fontId="12" fillId="0" borderId="26" xfId="2" applyFont="1" applyBorder="1"/>
    <xf numFmtId="0" fontId="12" fillId="0" borderId="31" xfId="2" applyFont="1" applyBorder="1"/>
    <xf numFmtId="0" fontId="12" fillId="0" borderId="27" xfId="2" applyFont="1" applyBorder="1"/>
    <xf numFmtId="0" fontId="12" fillId="0" borderId="26" xfId="2" applyBorder="1"/>
    <xf numFmtId="0" fontId="12" fillId="0" borderId="26" xfId="2" applyFont="1" applyBorder="1" applyAlignment="1">
      <alignment horizontal="center"/>
    </xf>
    <xf numFmtId="0" fontId="12" fillId="0" borderId="26" xfId="2" applyFont="1" applyBorder="1"/>
    <xf numFmtId="0" fontId="12" fillId="0" borderId="26" xfId="2" applyBorder="1"/>
    <xf numFmtId="0" fontId="12" fillId="0" borderId="26" xfId="2" applyFont="1" applyBorder="1"/>
    <xf numFmtId="0" fontId="12" fillId="0" borderId="0" xfId="2" applyFont="1"/>
    <xf numFmtId="0" fontId="12" fillId="0" borderId="26" xfId="2" applyBorder="1"/>
    <xf numFmtId="0" fontId="12" fillId="0" borderId="27" xfId="2" applyFont="1" applyBorder="1"/>
    <xf numFmtId="1" fontId="12" fillId="0" borderId="30" xfId="2" applyNumberFormat="1" applyFont="1" applyBorder="1"/>
    <xf numFmtId="1" fontId="12" fillId="0" borderId="31" xfId="2" applyNumberFormat="1" applyFont="1" applyBorder="1"/>
    <xf numFmtId="0" fontId="12" fillId="0" borderId="32" xfId="2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82" sqref="D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5"/>
      <c r="D1" s="186"/>
      <c r="E1" s="186"/>
      <c r="F1" s="12" t="s">
        <v>104</v>
      </c>
      <c r="G1" s="2" t="s">
        <v>16</v>
      </c>
      <c r="H1" s="187" t="s">
        <v>105</v>
      </c>
      <c r="I1" s="187"/>
      <c r="J1" s="187"/>
      <c r="K1" s="187"/>
    </row>
    <row r="2" spans="1:12" ht="18" x14ac:dyDescent="0.2">
      <c r="A2" s="35" t="s">
        <v>6</v>
      </c>
      <c r="C2" s="2"/>
      <c r="G2" s="2" t="s">
        <v>17</v>
      </c>
      <c r="H2" s="187" t="s">
        <v>106</v>
      </c>
      <c r="I2" s="187"/>
      <c r="J2" s="187"/>
      <c r="K2" s="1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3" t="s">
        <v>44</v>
      </c>
      <c r="G6" s="53">
        <v>17.03</v>
      </c>
      <c r="H6" s="53">
        <v>28.68</v>
      </c>
      <c r="I6" s="59">
        <v>26.64</v>
      </c>
      <c r="J6" s="53">
        <v>360</v>
      </c>
      <c r="K6" s="40" t="s">
        <v>80</v>
      </c>
      <c r="L6" s="56">
        <v>33.79</v>
      </c>
    </row>
    <row r="7" spans="1:12" ht="15" x14ac:dyDescent="0.25">
      <c r="A7" s="23"/>
      <c r="B7" s="15"/>
      <c r="C7" s="11"/>
      <c r="D7" s="6"/>
      <c r="E7" s="51" t="s">
        <v>39</v>
      </c>
      <c r="F7" s="54">
        <v>150</v>
      </c>
      <c r="G7" s="54">
        <v>5.89</v>
      </c>
      <c r="H7" s="54">
        <v>4.46</v>
      </c>
      <c r="I7" s="60">
        <v>37.64</v>
      </c>
      <c r="J7" s="54">
        <v>216.63</v>
      </c>
      <c r="K7" s="159" t="s">
        <v>81</v>
      </c>
      <c r="L7" s="57">
        <v>8.6199999999999992</v>
      </c>
    </row>
    <row r="8" spans="1:12" ht="15" x14ac:dyDescent="0.25">
      <c r="A8" s="23"/>
      <c r="B8" s="15"/>
      <c r="C8" s="11"/>
      <c r="E8" s="51" t="s">
        <v>40</v>
      </c>
      <c r="F8" s="54">
        <v>60</v>
      </c>
      <c r="G8" s="54">
        <v>3.17</v>
      </c>
      <c r="H8" s="54">
        <v>0.44</v>
      </c>
      <c r="I8" s="60">
        <v>0.84</v>
      </c>
      <c r="J8" s="54">
        <v>7.28</v>
      </c>
      <c r="K8" s="158" t="s">
        <v>82</v>
      </c>
      <c r="L8" s="57">
        <v>13.98</v>
      </c>
    </row>
    <row r="9" spans="1:12" ht="15" x14ac:dyDescent="0.25">
      <c r="A9" s="23"/>
      <c r="B9" s="15"/>
      <c r="C9" s="11"/>
      <c r="D9" s="7" t="s">
        <v>21</v>
      </c>
      <c r="E9" s="51" t="s">
        <v>41</v>
      </c>
      <c r="F9" s="54">
        <v>180</v>
      </c>
      <c r="G9" s="54">
        <v>7.0000000000000007E-2</v>
      </c>
      <c r="H9" s="54">
        <v>0</v>
      </c>
      <c r="I9" s="60">
        <v>23.08</v>
      </c>
      <c r="J9" s="54">
        <v>90.9</v>
      </c>
      <c r="K9" s="158" t="s">
        <v>83</v>
      </c>
      <c r="L9" s="57">
        <v>4.29</v>
      </c>
    </row>
    <row r="10" spans="1:12" ht="15.75" thickBot="1" x14ac:dyDescent="0.3">
      <c r="A10" s="23"/>
      <c r="B10" s="15"/>
      <c r="C10" s="11"/>
      <c r="D10" s="7" t="s">
        <v>22</v>
      </c>
      <c r="E10" s="52" t="s">
        <v>42</v>
      </c>
      <c r="F10" s="55">
        <v>30</v>
      </c>
      <c r="G10" s="55">
        <v>2.2799999999999998</v>
      </c>
      <c r="H10" s="55">
        <v>0.05</v>
      </c>
      <c r="I10" s="61">
        <v>14.76</v>
      </c>
      <c r="J10" s="55">
        <v>70.5</v>
      </c>
      <c r="K10" s="158" t="s">
        <v>82</v>
      </c>
      <c r="L10" s="58">
        <v>1.77</v>
      </c>
    </row>
    <row r="11" spans="1:12" ht="15.75" thickBot="1" x14ac:dyDescent="0.3">
      <c r="A11" s="23"/>
      <c r="B11" s="15"/>
      <c r="C11" s="11"/>
      <c r="D11" s="7" t="s">
        <v>23</v>
      </c>
      <c r="E11" s="52" t="s">
        <v>43</v>
      </c>
      <c r="F11" s="62">
        <v>160</v>
      </c>
      <c r="G11" s="62">
        <v>0.64</v>
      </c>
      <c r="H11" s="62">
        <v>0.64</v>
      </c>
      <c r="I11" s="63">
        <v>15.66</v>
      </c>
      <c r="J11" s="62">
        <v>75.2</v>
      </c>
      <c r="K11" s="158" t="s">
        <v>82</v>
      </c>
      <c r="L11" s="64">
        <v>18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29.080000000000005</v>
      </c>
      <c r="H13" s="19">
        <f t="shared" si="0"/>
        <v>34.269999999999996</v>
      </c>
      <c r="I13" s="19">
        <f t="shared" si="0"/>
        <v>118.62</v>
      </c>
      <c r="J13" s="19">
        <f t="shared" si="0"/>
        <v>820.51</v>
      </c>
      <c r="K13" s="25"/>
      <c r="L13" s="19">
        <f t="shared" ref="L13" si="1">SUM(L6:L12)</f>
        <v>80.45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88" t="s">
        <v>4</v>
      </c>
      <c r="D24" s="189"/>
      <c r="E24" s="31"/>
      <c r="F24" s="32">
        <f>F13+F23</f>
        <v>580</v>
      </c>
      <c r="G24" s="32">
        <f t="shared" ref="G24:J24" si="4">G13+G23</f>
        <v>29.080000000000005</v>
      </c>
      <c r="H24" s="32">
        <f t="shared" si="4"/>
        <v>34.269999999999996</v>
      </c>
      <c r="I24" s="32">
        <f t="shared" si="4"/>
        <v>118.62</v>
      </c>
      <c r="J24" s="32">
        <f t="shared" si="4"/>
        <v>820.51</v>
      </c>
      <c r="K24" s="32"/>
      <c r="L24" s="32">
        <f t="shared" ref="L24" si="5">L13+L23</f>
        <v>80.45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45</v>
      </c>
      <c r="F25" s="53">
        <v>220</v>
      </c>
      <c r="G25" s="53">
        <v>463</v>
      </c>
      <c r="H25" s="53">
        <v>18.14</v>
      </c>
      <c r="I25" s="59">
        <v>61.82</v>
      </c>
      <c r="J25" s="53">
        <v>463</v>
      </c>
      <c r="K25" s="160" t="s">
        <v>84</v>
      </c>
      <c r="L25" s="56">
        <v>51.61</v>
      </c>
    </row>
    <row r="26" spans="1:12" ht="15" x14ac:dyDescent="0.25">
      <c r="A26" s="14"/>
      <c r="B26" s="15"/>
      <c r="C26" s="11"/>
      <c r="D26" s="6"/>
      <c r="E26" s="51" t="s">
        <v>46</v>
      </c>
      <c r="F26" s="54">
        <v>60</v>
      </c>
      <c r="G26" s="54">
        <v>46.47</v>
      </c>
      <c r="H26" s="54">
        <v>1.86</v>
      </c>
      <c r="I26" s="60">
        <v>5.55</v>
      </c>
      <c r="J26" s="54">
        <v>46.47</v>
      </c>
      <c r="K26" s="161" t="s">
        <v>85</v>
      </c>
      <c r="L26" s="57">
        <v>8.2799999999999994</v>
      </c>
    </row>
    <row r="27" spans="1:12" ht="15" x14ac:dyDescent="0.25">
      <c r="A27" s="14"/>
      <c r="B27" s="15"/>
      <c r="C27" s="11"/>
      <c r="D27" s="7" t="s">
        <v>21</v>
      </c>
      <c r="E27" s="51" t="s">
        <v>47</v>
      </c>
      <c r="F27" s="54">
        <v>180</v>
      </c>
      <c r="G27" s="54">
        <v>117.5</v>
      </c>
      <c r="H27" s="54">
        <v>1.7999999999999999E-2</v>
      </c>
      <c r="I27" s="60">
        <v>28.58</v>
      </c>
      <c r="J27" s="54">
        <v>117.5</v>
      </c>
      <c r="K27" s="162" t="s">
        <v>86</v>
      </c>
      <c r="L27" s="57">
        <v>5.78</v>
      </c>
    </row>
    <row r="28" spans="1:12" ht="15" x14ac:dyDescent="0.25">
      <c r="A28" s="14"/>
      <c r="B28" s="15"/>
      <c r="C28" s="11"/>
      <c r="D28" s="7" t="s">
        <v>22</v>
      </c>
      <c r="E28" s="51" t="s">
        <v>48</v>
      </c>
      <c r="F28" s="54">
        <v>30</v>
      </c>
      <c r="G28" s="54">
        <v>70.5</v>
      </c>
      <c r="H28" s="54">
        <v>18</v>
      </c>
      <c r="I28" s="60">
        <v>14.76</v>
      </c>
      <c r="J28" s="54">
        <v>70.5</v>
      </c>
      <c r="K28" s="160" t="s">
        <v>82</v>
      </c>
      <c r="L28" s="57">
        <v>1.77</v>
      </c>
    </row>
    <row r="29" spans="1:12" ht="15.75" thickBot="1" x14ac:dyDescent="0.3">
      <c r="A29" s="14"/>
      <c r="B29" s="15"/>
      <c r="C29" s="11"/>
      <c r="D29" s="7" t="s">
        <v>23</v>
      </c>
      <c r="E29" s="52" t="s">
        <v>43</v>
      </c>
      <c r="F29" s="55">
        <v>116</v>
      </c>
      <c r="G29" s="55">
        <v>54.35</v>
      </c>
      <c r="H29" s="55">
        <v>0.46</v>
      </c>
      <c r="I29" s="61">
        <v>11.32</v>
      </c>
      <c r="J29" s="55">
        <v>54.35</v>
      </c>
      <c r="K29" s="160" t="s">
        <v>82</v>
      </c>
      <c r="L29" s="58">
        <v>13.01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606</v>
      </c>
      <c r="G32" s="19">
        <f t="shared" ref="G32" si="6">SUM(G25:G31)</f>
        <v>751.82</v>
      </c>
      <c r="H32" s="19">
        <f t="shared" ref="H32" si="7">SUM(H25:H31)</f>
        <v>38.478000000000002</v>
      </c>
      <c r="I32" s="19">
        <f t="shared" ref="I32" si="8">SUM(I25:I31)</f>
        <v>122.03</v>
      </c>
      <c r="J32" s="19">
        <f t="shared" ref="J32:L32" si="9">SUM(J25:J31)</f>
        <v>751.82</v>
      </c>
      <c r="K32" s="25"/>
      <c r="L32" s="19">
        <f t="shared" si="9"/>
        <v>80.45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88" t="s">
        <v>4</v>
      </c>
      <c r="D43" s="189"/>
      <c r="E43" s="31"/>
      <c r="F43" s="32">
        <f>F32+F42</f>
        <v>606</v>
      </c>
      <c r="G43" s="32">
        <f t="shared" ref="G43" si="14">G32+G42</f>
        <v>751.82</v>
      </c>
      <c r="H43" s="32">
        <f t="shared" ref="H43" si="15">H32+H42</f>
        <v>38.478000000000002</v>
      </c>
      <c r="I43" s="32">
        <f t="shared" ref="I43" si="16">I32+I42</f>
        <v>122.03</v>
      </c>
      <c r="J43" s="32">
        <f t="shared" ref="J43:L43" si="17">J32+J42</f>
        <v>751.82</v>
      </c>
      <c r="K43" s="32"/>
      <c r="L43" s="32">
        <f t="shared" si="17"/>
        <v>80.45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65" t="s">
        <v>49</v>
      </c>
      <c r="F44" s="53">
        <v>220</v>
      </c>
      <c r="G44" s="74">
        <v>22.23</v>
      </c>
      <c r="H44" s="77">
        <v>27.63</v>
      </c>
      <c r="I44" s="80">
        <v>13.08</v>
      </c>
      <c r="J44" s="71">
        <v>350.4</v>
      </c>
      <c r="K44" s="164" t="s">
        <v>89</v>
      </c>
      <c r="L44" s="68">
        <v>59.75</v>
      </c>
    </row>
    <row r="45" spans="1:12" ht="15" x14ac:dyDescent="0.25">
      <c r="A45" s="23"/>
      <c r="B45" s="15"/>
      <c r="C45" s="11"/>
      <c r="D45" s="6"/>
      <c r="E45" s="66" t="s">
        <v>50</v>
      </c>
      <c r="F45" s="54">
        <v>60</v>
      </c>
      <c r="G45" s="75">
        <v>7.98</v>
      </c>
      <c r="H45" s="78">
        <v>5.4</v>
      </c>
      <c r="I45" s="81">
        <v>46.99</v>
      </c>
      <c r="J45" s="72">
        <v>268.85000000000002</v>
      </c>
      <c r="K45" s="163" t="s">
        <v>87</v>
      </c>
      <c r="L45" s="69">
        <v>6.74</v>
      </c>
    </row>
    <row r="46" spans="1:12" ht="15" x14ac:dyDescent="0.25">
      <c r="A46" s="23"/>
      <c r="B46" s="15"/>
      <c r="C46" s="11"/>
      <c r="E46" s="66" t="s">
        <v>51</v>
      </c>
      <c r="F46" s="54">
        <v>180</v>
      </c>
      <c r="G46" s="75">
        <v>0.65</v>
      </c>
      <c r="H46" s="78">
        <v>1.47</v>
      </c>
      <c r="I46" s="81">
        <v>4.43</v>
      </c>
      <c r="J46" s="72">
        <v>36.049999999999997</v>
      </c>
      <c r="K46" s="163" t="s">
        <v>88</v>
      </c>
      <c r="L46" s="69">
        <v>7.82</v>
      </c>
    </row>
    <row r="47" spans="1:12" ht="15" x14ac:dyDescent="0.25">
      <c r="A47" s="23"/>
      <c r="B47" s="15"/>
      <c r="C47" s="11"/>
      <c r="D47" s="7" t="s">
        <v>21</v>
      </c>
      <c r="E47" s="66" t="s">
        <v>52</v>
      </c>
      <c r="F47" s="54">
        <v>30</v>
      </c>
      <c r="G47" s="75">
        <v>0.39</v>
      </c>
      <c r="H47" s="78">
        <v>1.7999999999999999E-2</v>
      </c>
      <c r="I47" s="81">
        <v>28.58</v>
      </c>
      <c r="J47" s="72">
        <v>117.5</v>
      </c>
      <c r="K47" s="163" t="s">
        <v>86</v>
      </c>
      <c r="L47" s="69">
        <v>4.57</v>
      </c>
    </row>
    <row r="48" spans="1:12" ht="15.75" thickBot="1" x14ac:dyDescent="0.3">
      <c r="A48" s="23"/>
      <c r="B48" s="15"/>
      <c r="C48" s="11"/>
      <c r="D48" s="7" t="s">
        <v>22</v>
      </c>
      <c r="E48" s="67" t="s">
        <v>42</v>
      </c>
      <c r="F48" s="55">
        <v>116</v>
      </c>
      <c r="G48" s="76">
        <v>2.0499999999999998</v>
      </c>
      <c r="H48" s="79">
        <v>0.22</v>
      </c>
      <c r="I48" s="82">
        <v>13.28</v>
      </c>
      <c r="J48" s="73">
        <v>63.45</v>
      </c>
      <c r="K48" s="163" t="s">
        <v>82</v>
      </c>
      <c r="L48" s="70">
        <v>1.57</v>
      </c>
    </row>
    <row r="49" spans="1:12" ht="15" x14ac:dyDescent="0.25">
      <c r="A49" s="23"/>
      <c r="B49" s="15"/>
      <c r="C49" s="11"/>
      <c r="D49" s="7" t="s">
        <v>23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606</v>
      </c>
      <c r="G51" s="19">
        <f t="shared" ref="G51" si="18">SUM(G44:G50)</f>
        <v>33.299999999999997</v>
      </c>
      <c r="H51" s="19">
        <f t="shared" ref="H51" si="19">SUM(H44:H50)</f>
        <v>34.738</v>
      </c>
      <c r="I51" s="19">
        <f t="shared" ref="I51" si="20">SUM(I44:I50)</f>
        <v>106.36</v>
      </c>
      <c r="J51" s="19">
        <f t="shared" ref="J51:L51" si="21">SUM(J44:J50)</f>
        <v>836.25</v>
      </c>
      <c r="K51" s="25"/>
      <c r="L51" s="19">
        <f t="shared" si="21"/>
        <v>80.449999999999989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88" t="s">
        <v>4</v>
      </c>
      <c r="D62" s="189"/>
      <c r="E62" s="31"/>
      <c r="F62" s="32">
        <f>F51+F61</f>
        <v>606</v>
      </c>
      <c r="G62" s="32">
        <f t="shared" ref="G62" si="26">G51+G61</f>
        <v>33.299999999999997</v>
      </c>
      <c r="H62" s="32">
        <f t="shared" ref="H62" si="27">H51+H61</f>
        <v>34.738</v>
      </c>
      <c r="I62" s="32">
        <f t="shared" ref="I62" si="28">I51+I61</f>
        <v>106.36</v>
      </c>
      <c r="J62" s="32">
        <f t="shared" ref="J62:L62" si="29">J51+J61</f>
        <v>836.25</v>
      </c>
      <c r="K62" s="32"/>
      <c r="L62" s="32">
        <f t="shared" si="29"/>
        <v>80.449999999999989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103" t="s">
        <v>60</v>
      </c>
      <c r="F63" s="105" t="s">
        <v>63</v>
      </c>
      <c r="G63" s="111">
        <v>29.46</v>
      </c>
      <c r="H63" s="109">
        <v>34.409999999999997</v>
      </c>
      <c r="I63" s="115">
        <v>58.56</v>
      </c>
      <c r="J63" s="113">
        <v>729</v>
      </c>
      <c r="K63" s="166" t="s">
        <v>90</v>
      </c>
      <c r="L63" s="107">
        <v>70.27</v>
      </c>
    </row>
    <row r="64" spans="1:12" ht="15" x14ac:dyDescent="0.25">
      <c r="A64" s="23"/>
      <c r="B64" s="15"/>
      <c r="C64" s="11"/>
      <c r="D64" s="6"/>
      <c r="E64" s="104" t="s">
        <v>61</v>
      </c>
      <c r="F64" s="106">
        <v>71</v>
      </c>
      <c r="G64" s="112">
        <v>1.1399999999999999</v>
      </c>
      <c r="H64" s="110"/>
      <c r="I64" s="116">
        <v>6.76</v>
      </c>
      <c r="J64" s="114">
        <v>32.42</v>
      </c>
      <c r="K64" s="166" t="s">
        <v>91</v>
      </c>
      <c r="L64" s="108">
        <v>5.83</v>
      </c>
    </row>
    <row r="65" spans="1:12" ht="15" x14ac:dyDescent="0.25">
      <c r="A65" s="23"/>
      <c r="B65" s="15"/>
      <c r="C65" s="11"/>
      <c r="D65" s="7" t="s">
        <v>21</v>
      </c>
      <c r="E65" s="104" t="s">
        <v>62</v>
      </c>
      <c r="F65" s="106">
        <v>180</v>
      </c>
      <c r="G65" s="112">
        <v>1.4E-2</v>
      </c>
      <c r="H65" s="110">
        <v>3.5999999999999997E-2</v>
      </c>
      <c r="I65" s="116">
        <v>17.899999999999999</v>
      </c>
      <c r="J65" s="114">
        <v>72.3</v>
      </c>
      <c r="K65" s="166" t="s">
        <v>92</v>
      </c>
      <c r="L65" s="108">
        <v>2.58</v>
      </c>
    </row>
    <row r="66" spans="1:12" ht="15" x14ac:dyDescent="0.25">
      <c r="A66" s="23"/>
      <c r="B66" s="15"/>
      <c r="C66" s="11"/>
      <c r="D66" s="7" t="s">
        <v>22</v>
      </c>
      <c r="E66" s="104" t="s">
        <v>42</v>
      </c>
      <c r="F66" s="106">
        <v>30</v>
      </c>
      <c r="G66" s="112">
        <v>2.2799999999999998</v>
      </c>
      <c r="H66" s="110">
        <v>0.24</v>
      </c>
      <c r="I66" s="116">
        <v>14.76</v>
      </c>
      <c r="J66" s="114">
        <v>70.5</v>
      </c>
      <c r="K66" s="165" t="s">
        <v>82</v>
      </c>
      <c r="L66" s="108">
        <v>1.77</v>
      </c>
    </row>
    <row r="67" spans="1:12" ht="15.75" thickBot="1" x14ac:dyDescent="0.3">
      <c r="A67" s="23"/>
      <c r="B67" s="15"/>
      <c r="C67" s="11"/>
      <c r="D67" s="7"/>
      <c r="E67" s="83"/>
      <c r="F67" s="85"/>
      <c r="G67" s="89"/>
      <c r="H67" s="90"/>
      <c r="I67" s="96"/>
      <c r="J67" s="88"/>
      <c r="K67" s="43"/>
      <c r="L67" s="87"/>
    </row>
    <row r="68" spans="1:12" ht="15.75" thickBot="1" x14ac:dyDescent="0.3">
      <c r="A68" s="23"/>
      <c r="B68" s="15"/>
      <c r="C68" s="11"/>
      <c r="D68" s="7"/>
      <c r="E68" s="84"/>
      <c r="F68" s="86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23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SUM(F63:F70)</f>
        <v>281</v>
      </c>
      <c r="G71" s="19">
        <f t="shared" ref="G71" si="30">SUM(G63:G70)</f>
        <v>32.893999999999998</v>
      </c>
      <c r="H71" s="19">
        <f t="shared" ref="H71" si="31">SUM(H63:H70)</f>
        <v>34.686</v>
      </c>
      <c r="I71" s="19">
        <f t="shared" ref="I71" si="32">SUM(I63:I70)</f>
        <v>97.98</v>
      </c>
      <c r="J71" s="19">
        <f t="shared" ref="J71:L71" si="33">SUM(J63:J70)</f>
        <v>904.21999999999991</v>
      </c>
      <c r="K71" s="25"/>
      <c r="L71" s="19">
        <f t="shared" si="33"/>
        <v>80.449999999999989</v>
      </c>
    </row>
    <row r="72" spans="1:12" ht="15" x14ac:dyDescent="0.25">
      <c r="A72" s="26">
        <f>A63</f>
        <v>1</v>
      </c>
      <c r="B72" s="13">
        <f>B63</f>
        <v>4</v>
      </c>
      <c r="C72" s="10" t="s">
        <v>24</v>
      </c>
      <c r="D72" s="7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31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188" t="s">
        <v>4</v>
      </c>
      <c r="D82" s="189"/>
      <c r="E82" s="31"/>
      <c r="F82" s="32">
        <f>F71+F81</f>
        <v>281</v>
      </c>
      <c r="G82" s="32">
        <f t="shared" ref="G82" si="38">G71+G81</f>
        <v>32.893999999999998</v>
      </c>
      <c r="H82" s="32">
        <f t="shared" ref="H82" si="39">H71+H81</f>
        <v>34.686</v>
      </c>
      <c r="I82" s="32">
        <f t="shared" ref="I82" si="40">I71+I81</f>
        <v>97.98</v>
      </c>
      <c r="J82" s="32">
        <f t="shared" ref="J82:L82" si="41">J71+J81</f>
        <v>904.21999999999991</v>
      </c>
      <c r="K82" s="32"/>
      <c r="L82" s="32">
        <f t="shared" si="41"/>
        <v>80.449999999999989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117" t="s">
        <v>64</v>
      </c>
      <c r="F83" s="119" t="s">
        <v>63</v>
      </c>
      <c r="G83" s="123">
        <v>26.2</v>
      </c>
      <c r="H83" s="127">
        <v>27.31</v>
      </c>
      <c r="I83" s="125">
        <v>36.65</v>
      </c>
      <c r="J83" s="121">
        <v>455</v>
      </c>
      <c r="K83" s="167" t="s">
        <v>93</v>
      </c>
      <c r="L83" s="39">
        <v>72.47</v>
      </c>
    </row>
    <row r="84" spans="1:12" ht="15" x14ac:dyDescent="0.25">
      <c r="A84" s="23"/>
      <c r="B84" s="15"/>
      <c r="C84" s="11"/>
      <c r="D84" s="6"/>
      <c r="E84" s="118" t="s">
        <v>46</v>
      </c>
      <c r="F84" s="120">
        <v>34</v>
      </c>
      <c r="G84" s="124">
        <v>0.41</v>
      </c>
      <c r="H84" s="128">
        <v>1.59</v>
      </c>
      <c r="I84" s="126">
        <v>2.61</v>
      </c>
      <c r="J84" s="122">
        <v>26.7</v>
      </c>
      <c r="K84" s="167" t="s">
        <v>85</v>
      </c>
      <c r="L84" s="42">
        <v>4.58</v>
      </c>
    </row>
    <row r="85" spans="1:12" ht="15" x14ac:dyDescent="0.25">
      <c r="A85" s="23"/>
      <c r="B85" s="15"/>
      <c r="C85" s="11"/>
      <c r="D85" s="7" t="s">
        <v>21</v>
      </c>
      <c r="E85" s="118" t="s">
        <v>55</v>
      </c>
      <c r="F85" s="120" t="s">
        <v>65</v>
      </c>
      <c r="G85" s="124">
        <v>0.18</v>
      </c>
      <c r="H85" s="128"/>
      <c r="I85" s="126">
        <v>13.53</v>
      </c>
      <c r="J85" s="122">
        <v>54.99</v>
      </c>
      <c r="K85" s="168" t="s">
        <v>94</v>
      </c>
      <c r="L85" s="42">
        <v>1.63</v>
      </c>
    </row>
    <row r="86" spans="1:12" ht="15" x14ac:dyDescent="0.25">
      <c r="A86" s="23"/>
      <c r="B86" s="15"/>
      <c r="C86" s="11"/>
      <c r="D86" s="7" t="s">
        <v>22</v>
      </c>
      <c r="E86" s="118" t="s">
        <v>42</v>
      </c>
      <c r="F86" s="120">
        <v>30</v>
      </c>
      <c r="G86" s="124">
        <v>2.2799999999999998</v>
      </c>
      <c r="H86" s="128">
        <v>0.24</v>
      </c>
      <c r="I86" s="126">
        <v>14.76</v>
      </c>
      <c r="J86" s="122">
        <v>70.5</v>
      </c>
      <c r="K86" s="167" t="s">
        <v>82</v>
      </c>
      <c r="L86" s="42">
        <v>1.77</v>
      </c>
    </row>
    <row r="87" spans="1:12" ht="15" x14ac:dyDescent="0.25">
      <c r="A87" s="23"/>
      <c r="B87" s="15"/>
      <c r="C87" s="11"/>
      <c r="D87" s="7" t="s">
        <v>23</v>
      </c>
      <c r="E87" s="41"/>
      <c r="F87" s="42"/>
      <c r="G87" s="42"/>
      <c r="H87" s="42"/>
      <c r="I87" s="42"/>
      <c r="J87" s="42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L88" s="42"/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64</v>
      </c>
      <c r="G90" s="19">
        <f t="shared" ref="G90" si="42">SUM(G83:G89)</f>
        <v>29.07</v>
      </c>
      <c r="H90" s="19">
        <f t="shared" ref="H90" si="43">SUM(H83:H89)</f>
        <v>29.139999999999997</v>
      </c>
      <c r="I90" s="19">
        <f t="shared" ref="I90" si="44">SUM(I83:I89)</f>
        <v>67.55</v>
      </c>
      <c r="J90" s="19">
        <f t="shared" ref="J90:L90" si="45">SUM(J83:J89)</f>
        <v>607.18999999999994</v>
      </c>
      <c r="K90" s="25"/>
      <c r="L90" s="19">
        <f t="shared" si="45"/>
        <v>80.449999999999989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31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188" t="s">
        <v>4</v>
      </c>
      <c r="D101" s="189"/>
      <c r="E101" s="31"/>
      <c r="F101" s="32">
        <f>F90+F100</f>
        <v>64</v>
      </c>
      <c r="G101" s="32">
        <f t="shared" ref="G101" si="50">G90+G100</f>
        <v>29.07</v>
      </c>
      <c r="H101" s="32">
        <f t="shared" ref="H101" si="51">H90+H100</f>
        <v>29.139999999999997</v>
      </c>
      <c r="I101" s="32">
        <f t="shared" ref="I101" si="52">I90+I100</f>
        <v>67.55</v>
      </c>
      <c r="J101" s="32">
        <f t="shared" ref="J101:L101" si="53">J90+J100</f>
        <v>607.18999999999994</v>
      </c>
      <c r="K101" s="32"/>
      <c r="L101" s="32">
        <f t="shared" si="53"/>
        <v>80.449999999999989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156" t="s">
        <v>66</v>
      </c>
      <c r="F102" s="156">
        <v>90</v>
      </c>
      <c r="G102" s="156">
        <v>13</v>
      </c>
      <c r="H102" s="156">
        <v>4</v>
      </c>
      <c r="I102" s="156">
        <v>16</v>
      </c>
      <c r="J102" s="156">
        <v>247</v>
      </c>
      <c r="K102" s="170" t="s">
        <v>95</v>
      </c>
      <c r="L102" s="156">
        <v>48.35</v>
      </c>
    </row>
    <row r="103" spans="1:12" ht="15" x14ac:dyDescent="0.25">
      <c r="A103" s="23"/>
      <c r="B103" s="15"/>
      <c r="C103" s="11"/>
      <c r="D103" s="6"/>
      <c r="E103" s="156" t="s">
        <v>67</v>
      </c>
      <c r="F103" s="156">
        <v>150</v>
      </c>
      <c r="G103" s="156">
        <v>2.1800000000000002</v>
      </c>
      <c r="H103" s="156">
        <v>2.91</v>
      </c>
      <c r="I103" s="156">
        <v>17.5</v>
      </c>
      <c r="J103" s="156">
        <v>103</v>
      </c>
      <c r="K103" s="170" t="s">
        <v>96</v>
      </c>
      <c r="L103" s="156">
        <v>17.93</v>
      </c>
    </row>
    <row r="104" spans="1:12" ht="15" x14ac:dyDescent="0.25">
      <c r="A104" s="23"/>
      <c r="B104" s="15"/>
      <c r="C104" s="11"/>
      <c r="D104" s="7"/>
      <c r="E104" s="156" t="s">
        <v>68</v>
      </c>
      <c r="F104" s="156">
        <v>60</v>
      </c>
      <c r="G104" s="156">
        <v>3</v>
      </c>
      <c r="H104" s="156">
        <v>4</v>
      </c>
      <c r="I104" s="156">
        <v>17</v>
      </c>
      <c r="J104" s="156">
        <v>118</v>
      </c>
      <c r="K104" s="170" t="s">
        <v>97</v>
      </c>
      <c r="L104" s="156">
        <v>8.35</v>
      </c>
    </row>
    <row r="105" spans="1:12" ht="15" x14ac:dyDescent="0.25">
      <c r="A105" s="23"/>
      <c r="B105" s="15"/>
      <c r="C105" s="11"/>
      <c r="D105" s="7" t="s">
        <v>21</v>
      </c>
      <c r="E105" s="156" t="s">
        <v>55</v>
      </c>
      <c r="F105" s="156">
        <v>180</v>
      </c>
      <c r="G105" s="156">
        <v>0</v>
      </c>
      <c r="H105" s="156">
        <v>0</v>
      </c>
      <c r="I105" s="156">
        <v>16</v>
      </c>
      <c r="J105" s="156">
        <v>59</v>
      </c>
      <c r="K105" s="170" t="s">
        <v>83</v>
      </c>
      <c r="L105" s="156">
        <v>4.4800000000000004</v>
      </c>
    </row>
    <row r="106" spans="1:12" ht="15" x14ac:dyDescent="0.25">
      <c r="A106" s="23"/>
      <c r="B106" s="15"/>
      <c r="C106" s="11"/>
      <c r="D106" s="7" t="s">
        <v>22</v>
      </c>
      <c r="E106" s="156" t="s">
        <v>69</v>
      </c>
      <c r="F106" s="156">
        <v>23</v>
      </c>
      <c r="G106" s="156"/>
      <c r="H106" s="156"/>
      <c r="I106" s="156"/>
      <c r="J106" s="157"/>
      <c r="K106" s="169" t="s">
        <v>82</v>
      </c>
      <c r="L106" s="156">
        <v>1.34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503</v>
      </c>
      <c r="G109" s="19">
        <f t="shared" ref="G109:J109" si="54">SUM(G102:G108)</f>
        <v>18.18</v>
      </c>
      <c r="H109" s="19">
        <f t="shared" si="54"/>
        <v>10.91</v>
      </c>
      <c r="I109" s="19">
        <f t="shared" si="54"/>
        <v>66.5</v>
      </c>
      <c r="J109" s="19">
        <f t="shared" si="54"/>
        <v>527</v>
      </c>
      <c r="K109" s="25"/>
      <c r="L109" s="19">
        <f t="shared" ref="L109" si="55">SUM(L102:L108)</f>
        <v>80.45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31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188" t="s">
        <v>4</v>
      </c>
      <c r="D120" s="189"/>
      <c r="E120" s="31"/>
      <c r="F120" s="32">
        <f>F109+F119</f>
        <v>503</v>
      </c>
      <c r="G120" s="32">
        <f t="shared" ref="G120" si="58">G109+G119</f>
        <v>18.18</v>
      </c>
      <c r="H120" s="32">
        <f t="shared" ref="H120" si="59">H109+H119</f>
        <v>10.91</v>
      </c>
      <c r="I120" s="32">
        <f t="shared" ref="I120" si="60">I109+I119</f>
        <v>66.5</v>
      </c>
      <c r="J120" s="32">
        <f t="shared" ref="J120:L120" si="61">J109+J119</f>
        <v>527</v>
      </c>
      <c r="K120" s="32"/>
      <c r="L120" s="32">
        <f t="shared" si="61"/>
        <v>80.45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100" t="s">
        <v>53</v>
      </c>
      <c r="F121" s="91">
        <v>150</v>
      </c>
      <c r="G121" s="91">
        <v>22.58</v>
      </c>
      <c r="H121" s="91">
        <v>19.420000000000002</v>
      </c>
      <c r="I121" s="92">
        <v>56.71</v>
      </c>
      <c r="J121" s="91">
        <v>406.75</v>
      </c>
      <c r="K121" s="172" t="s">
        <v>98</v>
      </c>
      <c r="L121" s="97">
        <v>52.07</v>
      </c>
    </row>
    <row r="122" spans="1:12" ht="15" x14ac:dyDescent="0.25">
      <c r="A122" s="14"/>
      <c r="B122" s="15"/>
      <c r="C122" s="11"/>
      <c r="D122" s="6"/>
      <c r="E122" s="101" t="s">
        <v>54</v>
      </c>
      <c r="F122" s="93">
        <v>23</v>
      </c>
      <c r="G122" s="93">
        <v>7.0000000000000007E-2</v>
      </c>
      <c r="H122" s="93">
        <v>6.4</v>
      </c>
      <c r="I122" s="94">
        <v>16.59</v>
      </c>
      <c r="J122" s="93">
        <v>58.74</v>
      </c>
      <c r="K122" s="171" t="s">
        <v>82</v>
      </c>
      <c r="L122" s="98">
        <v>3.5</v>
      </c>
    </row>
    <row r="123" spans="1:12" ht="15" x14ac:dyDescent="0.25">
      <c r="A123" s="14"/>
      <c r="B123" s="15"/>
      <c r="C123" s="11"/>
      <c r="D123" s="7"/>
      <c r="E123" s="101" t="s">
        <v>57</v>
      </c>
      <c r="F123" s="93" t="s">
        <v>59</v>
      </c>
      <c r="G123" s="93">
        <v>5.34</v>
      </c>
      <c r="H123" s="93">
        <v>5.98</v>
      </c>
      <c r="I123" s="94">
        <v>6.16</v>
      </c>
      <c r="J123" s="93">
        <v>105.24</v>
      </c>
      <c r="K123" s="171" t="s">
        <v>87</v>
      </c>
      <c r="L123" s="98">
        <v>11.3</v>
      </c>
    </row>
    <row r="124" spans="1:12" ht="15" x14ac:dyDescent="0.25">
      <c r="A124" s="14"/>
      <c r="B124" s="15"/>
      <c r="C124" s="11"/>
      <c r="D124" s="7"/>
      <c r="E124" s="101" t="s">
        <v>58</v>
      </c>
      <c r="F124" s="93">
        <v>50</v>
      </c>
      <c r="G124" s="93">
        <v>0.18</v>
      </c>
      <c r="H124" s="93"/>
      <c r="I124" s="94">
        <v>13.53</v>
      </c>
      <c r="J124" s="93">
        <v>54.99</v>
      </c>
      <c r="K124" s="173" t="s">
        <v>94</v>
      </c>
      <c r="L124" s="98">
        <v>10</v>
      </c>
    </row>
    <row r="125" spans="1:12" ht="15.75" thickBot="1" x14ac:dyDescent="0.3">
      <c r="A125" s="14"/>
      <c r="B125" s="15"/>
      <c r="C125" s="11"/>
      <c r="D125" s="7" t="s">
        <v>21</v>
      </c>
      <c r="E125" s="101" t="s">
        <v>55</v>
      </c>
      <c r="F125" s="93" t="s">
        <v>56</v>
      </c>
      <c r="G125" s="95">
        <v>2.2799999999999998</v>
      </c>
      <c r="H125" s="95">
        <v>0.24</v>
      </c>
      <c r="I125" s="96">
        <v>14.76</v>
      </c>
      <c r="J125" s="95">
        <v>70.5</v>
      </c>
      <c r="K125" s="171" t="s">
        <v>82</v>
      </c>
      <c r="L125" s="99">
        <v>1.81</v>
      </c>
    </row>
    <row r="126" spans="1:12" ht="15.75" thickBot="1" x14ac:dyDescent="0.3">
      <c r="A126" s="14"/>
      <c r="B126" s="15"/>
      <c r="C126" s="11"/>
      <c r="D126" s="7" t="s">
        <v>22</v>
      </c>
      <c r="E126" s="102" t="s">
        <v>42</v>
      </c>
      <c r="F126" s="95">
        <v>30</v>
      </c>
      <c r="G126" s="42"/>
      <c r="H126" s="42"/>
      <c r="I126" s="42"/>
      <c r="J126" s="42"/>
      <c r="K126" s="43"/>
      <c r="L126" s="42">
        <v>1.77</v>
      </c>
    </row>
    <row r="127" spans="1:12" ht="15" x14ac:dyDescent="0.2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253</v>
      </c>
      <c r="G128" s="19">
        <f t="shared" ref="G128:J128" si="62">SUM(G121:G127)</f>
        <v>30.45</v>
      </c>
      <c r="H128" s="19">
        <f t="shared" si="62"/>
        <v>32.04</v>
      </c>
      <c r="I128" s="19">
        <f t="shared" si="62"/>
        <v>107.75</v>
      </c>
      <c r="J128" s="19">
        <f t="shared" si="62"/>
        <v>696.22</v>
      </c>
      <c r="K128" s="25"/>
      <c r="L128" s="19">
        <f t="shared" ref="L128" si="63">SUM(L121:L127)</f>
        <v>80.45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.75" thickBot="1" x14ac:dyDescent="0.3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29</v>
      </c>
      <c r="E133" s="50"/>
      <c r="F133" s="53"/>
      <c r="G133" s="53"/>
      <c r="H133" s="53"/>
      <c r="I133" s="59"/>
      <c r="J133" s="53"/>
      <c r="K133" s="43"/>
      <c r="L133" s="56"/>
    </row>
    <row r="134" spans="1:12" ht="15" x14ac:dyDescent="0.25">
      <c r="A134" s="14"/>
      <c r="B134" s="15"/>
      <c r="C134" s="11"/>
      <c r="D134" s="7" t="s">
        <v>30</v>
      </c>
      <c r="E134" s="51"/>
      <c r="F134" s="54"/>
      <c r="G134" s="54"/>
      <c r="H134" s="54"/>
      <c r="I134" s="60"/>
      <c r="J134" s="54"/>
      <c r="K134" s="43"/>
      <c r="L134" s="57"/>
    </row>
    <row r="135" spans="1:12" ht="15" x14ac:dyDescent="0.25">
      <c r="A135" s="14"/>
      <c r="B135" s="15"/>
      <c r="C135" s="11"/>
      <c r="D135" s="7" t="s">
        <v>31</v>
      </c>
      <c r="E135" s="51"/>
      <c r="F135" s="54"/>
      <c r="G135" s="54"/>
      <c r="H135" s="54"/>
      <c r="I135" s="60"/>
      <c r="J135" s="54"/>
      <c r="K135" s="43"/>
      <c r="L135" s="57"/>
    </row>
    <row r="136" spans="1:12" ht="15" x14ac:dyDescent="0.25">
      <c r="A136" s="14"/>
      <c r="B136" s="15"/>
      <c r="C136" s="11"/>
      <c r="D136" s="6"/>
      <c r="E136" s="51"/>
      <c r="F136" s="54"/>
      <c r="G136" s="54"/>
      <c r="H136" s="54"/>
      <c r="I136" s="60"/>
      <c r="J136" s="54"/>
      <c r="K136" s="43"/>
      <c r="L136" s="57"/>
    </row>
    <row r="137" spans="1:12" ht="15.75" thickBot="1" x14ac:dyDescent="0.3">
      <c r="A137" s="14"/>
      <c r="B137" s="15"/>
      <c r="C137" s="11"/>
      <c r="D137" s="6"/>
      <c r="E137" s="52"/>
      <c r="F137" s="55"/>
      <c r="G137" s="55"/>
      <c r="H137" s="55"/>
      <c r="I137" s="61"/>
      <c r="J137" s="55"/>
      <c r="K137" s="43"/>
      <c r="L137" s="58"/>
    </row>
    <row r="138" spans="1:12" ht="15.75" thickBot="1" x14ac:dyDescent="0.3">
      <c r="A138" s="14"/>
      <c r="B138" s="15"/>
      <c r="C138" s="11"/>
      <c r="D138" s="6"/>
      <c r="E138" s="52"/>
      <c r="F138" s="62"/>
      <c r="G138" s="62"/>
      <c r="H138" s="62"/>
      <c r="I138" s="63"/>
      <c r="J138" s="62"/>
      <c r="K138" s="43"/>
      <c r="L138" s="64"/>
    </row>
    <row r="139" spans="1:12" ht="15" x14ac:dyDescent="0.25">
      <c r="A139" s="16"/>
      <c r="B139" s="17"/>
      <c r="C139" s="8"/>
      <c r="D139" s="18" t="s">
        <v>32</v>
      </c>
      <c r="E139" s="9"/>
      <c r="F139" s="19"/>
      <c r="G139" s="19"/>
      <c r="H139" s="19"/>
      <c r="I139" s="19"/>
      <c r="J139" s="19"/>
      <c r="K139" s="25"/>
      <c r="L139" s="19"/>
    </row>
    <row r="140" spans="1:12" ht="15.75" thickBot="1" x14ac:dyDescent="0.25">
      <c r="A140" s="33">
        <f>A121</f>
        <v>2</v>
      </c>
      <c r="B140" s="33">
        <f>B121</f>
        <v>2</v>
      </c>
      <c r="C140" s="188" t="s">
        <v>4</v>
      </c>
      <c r="D140" s="189"/>
      <c r="E140" s="31"/>
      <c r="F140" s="32">
        <f>F128+F139</f>
        <v>253</v>
      </c>
      <c r="G140" s="32">
        <f t="shared" ref="G140" si="64">G128+G139</f>
        <v>30.45</v>
      </c>
      <c r="H140" s="32">
        <f t="shared" ref="H140" si="65">H128+H139</f>
        <v>32.04</v>
      </c>
      <c r="I140" s="32">
        <f t="shared" ref="I140" si="66">I128+I139</f>
        <v>107.75</v>
      </c>
      <c r="J140" s="32">
        <f t="shared" ref="J140:L140" si="67">J128+J139</f>
        <v>696.22</v>
      </c>
      <c r="K140" s="32"/>
      <c r="L140" s="32">
        <f t="shared" si="67"/>
        <v>80.45</v>
      </c>
    </row>
    <row r="141" spans="1:12" ht="15" x14ac:dyDescent="0.25">
      <c r="A141" s="20">
        <v>2</v>
      </c>
      <c r="B141" s="21">
        <v>3</v>
      </c>
      <c r="C141" s="22" t="s">
        <v>19</v>
      </c>
      <c r="D141" s="5" t="s">
        <v>20</v>
      </c>
      <c r="E141" s="50" t="s">
        <v>70</v>
      </c>
      <c r="F141" s="53" t="s">
        <v>73</v>
      </c>
      <c r="G141" s="53">
        <v>12.78</v>
      </c>
      <c r="H141" s="53">
        <v>23.95</v>
      </c>
      <c r="I141" s="59">
        <v>14.77</v>
      </c>
      <c r="J141" s="54">
        <v>327</v>
      </c>
      <c r="K141" s="176" t="s">
        <v>93</v>
      </c>
      <c r="L141" s="56">
        <v>24.71</v>
      </c>
    </row>
    <row r="142" spans="1:12" ht="15" x14ac:dyDescent="0.25">
      <c r="A142" s="23"/>
      <c r="B142" s="15"/>
      <c r="C142" s="11"/>
      <c r="D142" s="6"/>
      <c r="E142" s="51" t="s">
        <v>67</v>
      </c>
      <c r="F142" s="54">
        <v>180</v>
      </c>
      <c r="G142" s="54">
        <v>3.11</v>
      </c>
      <c r="H142" s="54">
        <v>5.14</v>
      </c>
      <c r="I142" s="60">
        <v>24.96</v>
      </c>
      <c r="J142" s="54">
        <v>159.24</v>
      </c>
      <c r="K142" s="176" t="s">
        <v>96</v>
      </c>
      <c r="L142" s="57">
        <v>21.28</v>
      </c>
    </row>
    <row r="143" spans="1:12" ht="15" x14ac:dyDescent="0.25">
      <c r="A143" s="23"/>
      <c r="B143" s="15"/>
      <c r="C143" s="11"/>
      <c r="D143" s="7"/>
      <c r="E143" s="51" t="s">
        <v>71</v>
      </c>
      <c r="F143" s="54">
        <v>67</v>
      </c>
      <c r="G143" s="54">
        <v>0.83</v>
      </c>
      <c r="H143" s="54">
        <v>3.26</v>
      </c>
      <c r="I143" s="60">
        <v>5.37</v>
      </c>
      <c r="J143" s="54">
        <v>54.79</v>
      </c>
      <c r="K143" s="175" t="s">
        <v>82</v>
      </c>
      <c r="L143" s="57">
        <v>14.82</v>
      </c>
    </row>
    <row r="144" spans="1:12" ht="15.75" customHeight="1" x14ac:dyDescent="0.25">
      <c r="A144" s="23"/>
      <c r="B144" s="15"/>
      <c r="C144" s="11"/>
      <c r="D144" s="7" t="s">
        <v>21</v>
      </c>
      <c r="E144" s="51" t="s">
        <v>72</v>
      </c>
      <c r="F144" s="54">
        <v>180</v>
      </c>
      <c r="G144" s="54">
        <v>3.33</v>
      </c>
      <c r="H144" s="54">
        <v>3.44</v>
      </c>
      <c r="I144" s="60">
        <v>22.02</v>
      </c>
      <c r="J144" s="54">
        <v>133.30000000000001</v>
      </c>
      <c r="K144" s="176" t="s">
        <v>99</v>
      </c>
      <c r="L144" s="57">
        <v>17.87</v>
      </c>
    </row>
    <row r="145" spans="1:12" ht="15.75" thickBot="1" x14ac:dyDescent="0.3">
      <c r="A145" s="23"/>
      <c r="B145" s="15"/>
      <c r="C145" s="11"/>
      <c r="D145" s="7" t="s">
        <v>22</v>
      </c>
      <c r="E145" s="52" t="s">
        <v>42</v>
      </c>
      <c r="F145" s="55">
        <v>30</v>
      </c>
      <c r="G145" s="55">
        <v>2.2799999999999998</v>
      </c>
      <c r="H145" s="55">
        <v>0.24</v>
      </c>
      <c r="I145" s="61">
        <v>14.76</v>
      </c>
      <c r="J145" s="55">
        <v>70.5</v>
      </c>
      <c r="K145" s="174" t="s">
        <v>82</v>
      </c>
      <c r="L145" s="58">
        <v>1.77</v>
      </c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457</v>
      </c>
      <c r="G148" s="19">
        <f t="shared" ref="G148:J148" si="68">SUM(G141:G147)</f>
        <v>22.33</v>
      </c>
      <c r="H148" s="19">
        <f t="shared" si="68"/>
        <v>36.03</v>
      </c>
      <c r="I148" s="19">
        <f t="shared" si="68"/>
        <v>81.88000000000001</v>
      </c>
      <c r="J148" s="19">
        <f t="shared" si="68"/>
        <v>744.82999999999993</v>
      </c>
      <c r="K148" s="25"/>
      <c r="L148" s="19">
        <f t="shared" ref="L148" si="69">SUM(L141:L147)</f>
        <v>80.45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70">SUM(G149:G157)</f>
        <v>0</v>
      </c>
      <c r="H158" s="19">
        <f t="shared" si="70"/>
        <v>0</v>
      </c>
      <c r="I158" s="19">
        <f t="shared" si="70"/>
        <v>0</v>
      </c>
      <c r="J158" s="19">
        <f t="shared" si="70"/>
        <v>0</v>
      </c>
      <c r="K158" s="25"/>
      <c r="L158" s="19">
        <f t="shared" ref="L158" si="71">SUM(L149:L157)</f>
        <v>0</v>
      </c>
    </row>
    <row r="159" spans="1:12" ht="15.75" thickBot="1" x14ac:dyDescent="0.25">
      <c r="A159" s="29">
        <f>A141</f>
        <v>2</v>
      </c>
      <c r="B159" s="30">
        <f>B141</f>
        <v>3</v>
      </c>
      <c r="C159" s="188" t="s">
        <v>4</v>
      </c>
      <c r="D159" s="189"/>
      <c r="E159" s="31"/>
      <c r="F159" s="32">
        <f>F148+F158</f>
        <v>457</v>
      </c>
      <c r="G159" s="32">
        <f t="shared" ref="G159" si="72">G148+G158</f>
        <v>22.33</v>
      </c>
      <c r="H159" s="32">
        <f t="shared" ref="H159" si="73">H148+H158</f>
        <v>36.03</v>
      </c>
      <c r="I159" s="32">
        <f t="shared" ref="I159" si="74">I148+I158</f>
        <v>81.88000000000001</v>
      </c>
      <c r="J159" s="32">
        <f t="shared" ref="J159:L159" si="75">J148+J158</f>
        <v>744.82999999999993</v>
      </c>
      <c r="K159" s="32"/>
      <c r="L159" s="32">
        <f t="shared" si="75"/>
        <v>80.45</v>
      </c>
    </row>
    <row r="160" spans="1:12" ht="15" x14ac:dyDescent="0.25">
      <c r="A160" s="20">
        <v>2</v>
      </c>
      <c r="B160" s="21">
        <v>4</v>
      </c>
      <c r="C160" s="22" t="s">
        <v>19</v>
      </c>
      <c r="D160" s="5" t="s">
        <v>20</v>
      </c>
      <c r="E160" s="129" t="s">
        <v>74</v>
      </c>
      <c r="F160" s="132">
        <v>90</v>
      </c>
      <c r="G160" s="144">
        <v>21.89</v>
      </c>
      <c r="H160" s="141">
        <v>18.82</v>
      </c>
      <c r="I160" s="147">
        <v>2.5099999999999998</v>
      </c>
      <c r="J160" s="138">
        <v>258.7</v>
      </c>
      <c r="K160" s="177" t="s">
        <v>100</v>
      </c>
      <c r="L160" s="135">
        <v>50</v>
      </c>
    </row>
    <row r="161" spans="1:12" ht="15" x14ac:dyDescent="0.25">
      <c r="A161" s="23"/>
      <c r="B161" s="15"/>
      <c r="C161" s="11"/>
      <c r="D161" s="6"/>
      <c r="E161" s="130" t="s">
        <v>75</v>
      </c>
      <c r="F161" s="133">
        <v>35</v>
      </c>
      <c r="G161" s="145">
        <v>1.26</v>
      </c>
      <c r="H161" s="142">
        <v>1.26</v>
      </c>
      <c r="I161" s="148">
        <v>43.4</v>
      </c>
      <c r="J161" s="139">
        <v>43.4</v>
      </c>
      <c r="K161" s="178" t="s">
        <v>101</v>
      </c>
      <c r="L161" s="136">
        <v>5.5</v>
      </c>
    </row>
    <row r="162" spans="1:12" ht="15" x14ac:dyDescent="0.25">
      <c r="A162" s="23"/>
      <c r="B162" s="15"/>
      <c r="C162" s="11"/>
      <c r="D162" s="7"/>
      <c r="E162" s="130" t="s">
        <v>39</v>
      </c>
      <c r="F162" s="133">
        <v>180</v>
      </c>
      <c r="G162" s="145">
        <v>5.28</v>
      </c>
      <c r="H162" s="142">
        <v>5.28</v>
      </c>
      <c r="I162" s="148">
        <v>246.6</v>
      </c>
      <c r="J162" s="139">
        <v>247</v>
      </c>
      <c r="K162" s="178" t="s">
        <v>81</v>
      </c>
      <c r="L162" s="136">
        <v>10.34</v>
      </c>
    </row>
    <row r="163" spans="1:12" ht="15" x14ac:dyDescent="0.25">
      <c r="A163" s="23"/>
      <c r="B163" s="15"/>
      <c r="C163" s="11"/>
      <c r="D163" s="7"/>
      <c r="E163" s="130" t="s">
        <v>46</v>
      </c>
      <c r="F163" s="133">
        <v>60</v>
      </c>
      <c r="G163" s="145">
        <v>1.93</v>
      </c>
      <c r="H163" s="142">
        <v>1.93</v>
      </c>
      <c r="I163" s="148">
        <v>48.4</v>
      </c>
      <c r="J163" s="139">
        <v>48</v>
      </c>
      <c r="K163" s="178" t="s">
        <v>85</v>
      </c>
      <c r="L163" s="136">
        <v>8.27</v>
      </c>
    </row>
    <row r="164" spans="1:12" ht="15.75" thickBot="1" x14ac:dyDescent="0.3">
      <c r="A164" s="23"/>
      <c r="B164" s="15"/>
      <c r="C164" s="11"/>
      <c r="D164" s="7" t="s">
        <v>21</v>
      </c>
      <c r="E164" s="131" t="s">
        <v>52</v>
      </c>
      <c r="F164" s="134">
        <v>180</v>
      </c>
      <c r="G164" s="146">
        <v>1.7999999999999999E-2</v>
      </c>
      <c r="H164" s="143">
        <v>1.7999999999999999E-2</v>
      </c>
      <c r="I164" s="149">
        <v>117.5</v>
      </c>
      <c r="J164" s="140">
        <v>117.5</v>
      </c>
      <c r="K164" s="178" t="s">
        <v>86</v>
      </c>
      <c r="L164" s="137">
        <v>4.57</v>
      </c>
    </row>
    <row r="165" spans="1:12" ht="15" x14ac:dyDescent="0.25">
      <c r="A165" s="23"/>
      <c r="B165" s="15"/>
      <c r="C165" s="11"/>
      <c r="D165" s="7" t="s">
        <v>22</v>
      </c>
      <c r="E165" s="129" t="s">
        <v>42</v>
      </c>
      <c r="F165" s="132">
        <v>30</v>
      </c>
      <c r="G165" s="144">
        <v>0.24</v>
      </c>
      <c r="H165" s="141">
        <v>0.24</v>
      </c>
      <c r="I165" s="147">
        <v>70.5</v>
      </c>
      <c r="J165" s="138">
        <v>70.5</v>
      </c>
      <c r="K165" s="177" t="s">
        <v>82</v>
      </c>
      <c r="L165" s="135">
        <v>1.77</v>
      </c>
    </row>
    <row r="166" spans="1:12" ht="15" x14ac:dyDescent="0.25">
      <c r="A166" s="23"/>
      <c r="B166" s="15"/>
      <c r="C166" s="11"/>
      <c r="D166" s="7"/>
      <c r="E166" s="41"/>
      <c r="F166" s="42"/>
      <c r="G166" s="42"/>
      <c r="H166" s="42"/>
      <c r="I166" s="42"/>
      <c r="J166" s="42"/>
      <c r="L166" s="42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575</v>
      </c>
      <c r="G167" s="19">
        <f t="shared" ref="G167:J167" si="76">SUM(G160:G166)</f>
        <v>30.618000000000002</v>
      </c>
      <c r="H167" s="19">
        <f t="shared" si="76"/>
        <v>27.548000000000002</v>
      </c>
      <c r="I167" s="19">
        <f t="shared" si="76"/>
        <v>528.91</v>
      </c>
      <c r="J167" s="19">
        <f t="shared" si="76"/>
        <v>785.09999999999991</v>
      </c>
      <c r="K167" s="25"/>
      <c r="L167" s="19">
        <f t="shared" ref="L167" si="77">SUM(L160:L166)</f>
        <v>80.45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26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27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28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29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30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7" t="s">
        <v>31</v>
      </c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78">SUM(G168:G176)</f>
        <v>0</v>
      </c>
      <c r="H177" s="19">
        <f t="shared" si="78"/>
        <v>0</v>
      </c>
      <c r="I177" s="19">
        <f t="shared" si="78"/>
        <v>0</v>
      </c>
      <c r="J177" s="19">
        <f t="shared" si="78"/>
        <v>0</v>
      </c>
      <c r="K177" s="25"/>
      <c r="L177" s="19">
        <f t="shared" ref="L177" si="79">SUM(L168:L176)</f>
        <v>0</v>
      </c>
    </row>
    <row r="178" spans="1:12" ht="15.75" thickBot="1" x14ac:dyDescent="0.25">
      <c r="A178" s="29">
        <f>A160</f>
        <v>2</v>
      </c>
      <c r="B178" s="30">
        <f>B160</f>
        <v>4</v>
      </c>
      <c r="C178" s="188" t="s">
        <v>4</v>
      </c>
      <c r="D178" s="189"/>
      <c r="E178" s="31"/>
      <c r="F178" s="32">
        <f>F167+F177</f>
        <v>575</v>
      </c>
      <c r="G178" s="32">
        <f t="shared" ref="G178" si="80">G167+G177</f>
        <v>30.618000000000002</v>
      </c>
      <c r="H178" s="32">
        <f t="shared" ref="H178" si="81">H167+H177</f>
        <v>27.548000000000002</v>
      </c>
      <c r="I178" s="32">
        <f t="shared" ref="I178" si="82">I167+I177</f>
        <v>528.91</v>
      </c>
      <c r="J178" s="32">
        <f t="shared" ref="J178:L178" si="83">J167+J177</f>
        <v>785.09999999999991</v>
      </c>
      <c r="K178" s="32"/>
      <c r="L178" s="32">
        <f t="shared" si="83"/>
        <v>80.45</v>
      </c>
    </row>
    <row r="179" spans="1:12" ht="15.75" thickBot="1" x14ac:dyDescent="0.3">
      <c r="A179" s="20">
        <v>2</v>
      </c>
      <c r="B179" s="21">
        <v>5</v>
      </c>
      <c r="C179" s="22" t="s">
        <v>19</v>
      </c>
      <c r="D179" s="5" t="s">
        <v>20</v>
      </c>
      <c r="E179" s="150" t="s">
        <v>76</v>
      </c>
      <c r="F179" s="39" t="s">
        <v>79</v>
      </c>
      <c r="G179" s="39">
        <v>11.44</v>
      </c>
      <c r="H179" s="39">
        <v>16.18</v>
      </c>
      <c r="I179" s="39">
        <v>12.84</v>
      </c>
      <c r="J179" s="39">
        <v>255.6</v>
      </c>
      <c r="K179" s="182" t="s">
        <v>102</v>
      </c>
      <c r="L179" s="153">
        <v>25.49</v>
      </c>
    </row>
    <row r="180" spans="1:12" ht="15.75" thickBot="1" x14ac:dyDescent="0.3">
      <c r="A180" s="23"/>
      <c r="B180" s="15"/>
      <c r="C180" s="11"/>
      <c r="D180" s="6"/>
      <c r="E180" s="151" t="s">
        <v>77</v>
      </c>
      <c r="F180" s="42">
        <v>150</v>
      </c>
      <c r="G180" s="42">
        <v>8.67</v>
      </c>
      <c r="H180" s="42">
        <v>6</v>
      </c>
      <c r="I180" s="42">
        <v>39.22</v>
      </c>
      <c r="J180" s="42">
        <v>244.8</v>
      </c>
      <c r="K180" s="183" t="s">
        <v>87</v>
      </c>
      <c r="L180" s="154">
        <v>7.7</v>
      </c>
    </row>
    <row r="181" spans="1:12" ht="15.75" thickBot="1" x14ac:dyDescent="0.3">
      <c r="A181" s="23"/>
      <c r="B181" s="15"/>
      <c r="C181" s="11"/>
      <c r="E181" s="152" t="s">
        <v>78</v>
      </c>
      <c r="F181" s="42">
        <v>60</v>
      </c>
      <c r="G181" s="42">
        <v>0.47</v>
      </c>
      <c r="H181" s="42"/>
      <c r="I181" s="42"/>
      <c r="J181" s="42">
        <v>7.79</v>
      </c>
      <c r="K181" s="184" t="s">
        <v>82</v>
      </c>
      <c r="L181" s="154">
        <v>13.98</v>
      </c>
    </row>
    <row r="182" spans="1:12" ht="15" x14ac:dyDescent="0.25">
      <c r="A182" s="23"/>
      <c r="B182" s="15"/>
      <c r="C182" s="11"/>
      <c r="D182" s="7" t="s">
        <v>21</v>
      </c>
      <c r="E182" s="151" t="s">
        <v>62</v>
      </c>
      <c r="F182" s="42">
        <v>180</v>
      </c>
      <c r="G182" s="42">
        <v>1.73</v>
      </c>
      <c r="H182" s="42">
        <v>1.97</v>
      </c>
      <c r="I182" s="42">
        <v>26.9</v>
      </c>
      <c r="J182" s="42">
        <v>133.6</v>
      </c>
      <c r="K182" s="179" t="s">
        <v>103</v>
      </c>
      <c r="L182" s="154">
        <v>13.51</v>
      </c>
    </row>
    <row r="183" spans="1:12" ht="15.75" thickBot="1" x14ac:dyDescent="0.3">
      <c r="A183" s="23"/>
      <c r="B183" s="15"/>
      <c r="C183" s="11"/>
      <c r="D183" s="7" t="s">
        <v>22</v>
      </c>
      <c r="E183" s="152" t="s">
        <v>42</v>
      </c>
      <c r="F183" s="42">
        <v>30</v>
      </c>
      <c r="G183" s="42">
        <v>2.2799999999999998</v>
      </c>
      <c r="H183" s="42">
        <v>0.24</v>
      </c>
      <c r="I183" s="42">
        <v>14.76</v>
      </c>
      <c r="J183" s="42">
        <v>70.5</v>
      </c>
      <c r="K183" s="181" t="s">
        <v>82</v>
      </c>
      <c r="L183" s="155">
        <v>1.77</v>
      </c>
    </row>
    <row r="184" spans="1:12" ht="15" x14ac:dyDescent="0.25">
      <c r="A184" s="23"/>
      <c r="B184" s="15"/>
      <c r="C184" s="11"/>
      <c r="D184" s="7" t="s">
        <v>23</v>
      </c>
      <c r="E184" s="150" t="s">
        <v>43</v>
      </c>
      <c r="F184" s="42">
        <v>160</v>
      </c>
      <c r="G184" s="42">
        <v>0.64</v>
      </c>
      <c r="H184" s="42">
        <v>0.64</v>
      </c>
      <c r="I184" s="42">
        <v>15.66</v>
      </c>
      <c r="J184" s="42">
        <v>75.2</v>
      </c>
      <c r="K184" s="180" t="s">
        <v>82</v>
      </c>
      <c r="L184" s="153">
        <v>18</v>
      </c>
    </row>
    <row r="185" spans="1:12" ht="15" x14ac:dyDescent="0.2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580</v>
      </c>
      <c r="G186" s="19">
        <f t="shared" ref="G186:J186" si="84">SUM(G179:G185)</f>
        <v>25.23</v>
      </c>
      <c r="H186" s="19">
        <f t="shared" si="84"/>
        <v>25.029999999999998</v>
      </c>
      <c r="I186" s="19">
        <f t="shared" si="84"/>
        <v>109.38000000000001</v>
      </c>
      <c r="J186" s="19">
        <f t="shared" si="84"/>
        <v>787.49</v>
      </c>
      <c r="K186" s="25"/>
      <c r="L186" s="19">
        <f t="shared" ref="L186" si="85">SUM(L179:L185)</f>
        <v>80.45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26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27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28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29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30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 t="s">
        <v>31</v>
      </c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6">SUM(G187:G195)</f>
        <v>0</v>
      </c>
      <c r="H196" s="19">
        <f t="shared" si="86"/>
        <v>0</v>
      </c>
      <c r="I196" s="19">
        <f t="shared" si="86"/>
        <v>0</v>
      </c>
      <c r="J196" s="19">
        <f t="shared" si="86"/>
        <v>0</v>
      </c>
      <c r="K196" s="25"/>
      <c r="L196" s="19">
        <f t="shared" ref="L196" si="87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188" t="s">
        <v>4</v>
      </c>
      <c r="D197" s="189"/>
      <c r="E197" s="31"/>
      <c r="F197" s="32">
        <f>F186+F196</f>
        <v>580</v>
      </c>
      <c r="G197" s="32">
        <f t="shared" ref="G197" si="88">G186+G196</f>
        <v>25.23</v>
      </c>
      <c r="H197" s="32">
        <f t="shared" ref="H197" si="89">H186+H196</f>
        <v>25.029999999999998</v>
      </c>
      <c r="I197" s="32">
        <f t="shared" ref="I197" si="90">I186+I196</f>
        <v>109.38000000000001</v>
      </c>
      <c r="J197" s="32">
        <f t="shared" ref="J197:L197" si="91">J186+J196</f>
        <v>787.49</v>
      </c>
      <c r="K197" s="32"/>
      <c r="L197" s="32">
        <f t="shared" si="91"/>
        <v>80.45</v>
      </c>
    </row>
    <row r="198" spans="1:12" x14ac:dyDescent="0.2">
      <c r="A198" s="27"/>
      <c r="B198" s="28"/>
      <c r="C198" s="190" t="s">
        <v>5</v>
      </c>
      <c r="D198" s="190"/>
      <c r="E198" s="190"/>
      <c r="F198" s="34">
        <f>(F24+F43+F62+F82+F101+F120+F140+F159+F178+F197)/(IF(F24=0,0,1)+IF(F43=0,0,1)+IF(F62=0,0,1)+IF(F82=0,0,1)+IF(F101=0,0,1)+IF(F120=0,0,1)+IF(F140=0,0,1)+IF(F159=0,0,1)+IF(F178=0,0,1)+IF(F197=0,0,1))</f>
        <v>450.5</v>
      </c>
      <c r="G198" s="34">
        <f t="shared" ref="G198:J198" si="92">(G24+G43+G62+G82+G101+G120+G140+G159+G178+G197)/(IF(G24=0,0,1)+IF(G43=0,0,1)+IF(G62=0,0,1)+IF(G82=0,0,1)+IF(G101=0,0,1)+IF(G120=0,0,1)+IF(G140=0,0,1)+IF(G159=0,0,1)+IF(G178=0,0,1)+IF(G197=0,0,1))</f>
        <v>100.29720000000002</v>
      </c>
      <c r="H198" s="34">
        <f t="shared" si="92"/>
        <v>30.286999999999995</v>
      </c>
      <c r="I198" s="34">
        <f t="shared" si="92"/>
        <v>140.696</v>
      </c>
      <c r="J198" s="34">
        <f t="shared" si="92"/>
        <v>746.06299999999987</v>
      </c>
      <c r="K198" s="34"/>
      <c r="L198" s="34">
        <f t="shared" ref="L198" si="93">(L24+L43+L62+L82+L101+L120+L140+L159+L178+L197)/(IF(L24=0,0,1)+IF(L43=0,0,1)+IF(L62=0,0,1)+IF(L82=0,0,1)+IF(L101=0,0,1)+IF(L120=0,0,1)+IF(L140=0,0,1)+IF(L159=0,0,1)+IF(L178=0,0,1)+IF(L197=0,0,1))</f>
        <v>80.450000000000017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40:D140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2023-10-25T12:14:11Z</dcterms:modified>
</cp:coreProperties>
</file>